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bbe\Dropbox\Anaïs Limpalaer\+\Article budget prévisionnel\"/>
    </mc:Choice>
  </mc:AlternateContent>
  <bookViews>
    <workbookView xWindow="0" yWindow="0" windowWidth="24000" windowHeight="9660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H25" i="1"/>
  <c r="I25" i="1"/>
  <c r="J25" i="1"/>
  <c r="K25" i="1"/>
  <c r="L25" i="1"/>
  <c r="M25" i="1"/>
  <c r="B25" i="1"/>
  <c r="C13" i="1"/>
  <c r="D13" i="1"/>
  <c r="E13" i="1"/>
  <c r="F13" i="1"/>
  <c r="G13" i="1"/>
  <c r="H13" i="1"/>
  <c r="I13" i="1"/>
  <c r="J13" i="1"/>
  <c r="K13" i="1"/>
  <c r="L13" i="1"/>
  <c r="M13" i="1"/>
  <c r="B13" i="1"/>
  <c r="B26" i="1" l="1"/>
  <c r="C4" i="1" s="1"/>
  <c r="C26" i="1" s="1"/>
  <c r="D4" i="1" s="1"/>
  <c r="D26" i="1" s="1"/>
  <c r="E4" i="1" s="1"/>
  <c r="E26" i="1" s="1"/>
  <c r="F4" i="1" s="1"/>
  <c r="F26" i="1" s="1"/>
  <c r="G4" i="1" s="1"/>
  <c r="G26" i="1" s="1"/>
  <c r="H4" i="1" s="1"/>
  <c r="H26" i="1" s="1"/>
  <c r="I4" i="1" s="1"/>
  <c r="I26" i="1" s="1"/>
  <c r="J4" i="1" s="1"/>
  <c r="J26" i="1" s="1"/>
  <c r="K4" i="1" s="1"/>
  <c r="K26" i="1" s="1"/>
  <c r="L4" i="1" s="1"/>
  <c r="L26" i="1" s="1"/>
  <c r="M4" i="1" s="1"/>
  <c r="M26" i="1" s="1"/>
</calcChain>
</file>

<file path=xl/sharedStrings.xml><?xml version="1.0" encoding="utf-8"?>
<sst xmlns="http://schemas.openxmlformats.org/spreadsheetml/2006/main" count="36" uniqueCount="36">
  <si>
    <t>Solde en début de mois</t>
  </si>
  <si>
    <t>ENCAISSEMENTS</t>
  </si>
  <si>
    <t>Recettes d'activité (ventes)</t>
  </si>
  <si>
    <t>Cotisations</t>
  </si>
  <si>
    <t>Dons particuliers</t>
  </si>
  <si>
    <t>Mécénat</t>
  </si>
  <si>
    <t xml:space="preserve">Recettes manifestations </t>
  </si>
  <si>
    <t>Subvention</t>
  </si>
  <si>
    <t>…</t>
  </si>
  <si>
    <t>DECAISSEMENTS</t>
  </si>
  <si>
    <t>Eau, électricité…</t>
  </si>
  <si>
    <t>Fournitures de bureau</t>
  </si>
  <si>
    <t>Approvisionnement</t>
  </si>
  <si>
    <t>Marchandises</t>
  </si>
  <si>
    <t>Assurance</t>
  </si>
  <si>
    <t>Entretien des locaux</t>
  </si>
  <si>
    <t>Impôts et taxes</t>
  </si>
  <si>
    <t>Frais de personnel</t>
  </si>
  <si>
    <t>Charges sociales</t>
  </si>
  <si>
    <t>Remboursements d'emprunt</t>
  </si>
  <si>
    <t>Total encaissements</t>
  </si>
  <si>
    <t>Total décaissements</t>
  </si>
  <si>
    <t>Solde en fin de mois</t>
  </si>
  <si>
    <t>JANVIER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</si>
  <si>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</si>
  <si>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</si>
  <si>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</si>
  <si>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</si>
  <si>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</si>
  <si>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</si>
  <si>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</si>
  <si>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</si>
  <si>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</si>
  <si>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</si>
  <si>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FÉVRIER</t>
  </si>
  <si>
    <t>PLAN DE TRESORERIE - Mon Association - Année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</si>
</sst>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C]_-;\-* #,##0.00\ [$€-40C]_-;_-* &quot;-&quot;??\ [$€-40C]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rgb="FF00B0F0"/>
      </left>
      <right style="thin">
        <color rgb="FF00B0F0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rgb="FF00B0F0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rgb="FF00B0F0"/>
      </right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rgb="FF00B0F0"/>
      </right>
      <top style="thin">
        <color theme="2"/>
      </top>
      <bottom style="thin">
        <color theme="2"/>
      </bottom>
      <diagonal/>
    </border>
    <border>
      <left style="thin">
        <color rgb="FF00B0F0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164" fontId="6" fillId="0" borderId="3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6" xfId="0" applyFont="1" applyBorder="1" applyAlignment="1">
      <alignment horizontal="right" vertical="center"/>
    </xf>
    <xf numFmtId="164" fontId="8" fillId="0" borderId="3" xfId="0" applyNumberFormat="1" applyFont="1" applyBorder="1" applyAlignment="1">
      <alignment horizontal="center" vertic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Encaissements et décaissements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strRef>
              <c:f>Feuil1!$A$13</c:f>
              <c:strCache>
                <c:ptCount val="1"/>
                <c:pt idx="0">
                  <c:v>Total encaissements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Feuil1!$B$3:$M$3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Feuil1!$B$13:$M$13</c:f>
              <c:numCache>
                <c:formatCode>_-* #\ ##0.00\ [$€-40C]_-;\-* #\ ##0.00\ [$€-40C]_-;_-* "-"??\ [$€-40C]_-;_-@_-</c:formatCode>
                <c:ptCount val="12"/>
                <c:pt idx="0">
                  <c:v>3749.76</c:v>
                </c:pt>
                <c:pt idx="1">
                  <c:v>234</c:v>
                </c:pt>
                <c:pt idx="2">
                  <c:v>160253</c:v>
                </c:pt>
                <c:pt idx="3">
                  <c:v>346</c:v>
                </c:pt>
                <c:pt idx="4">
                  <c:v>354</c:v>
                </c:pt>
                <c:pt idx="5">
                  <c:v>213</c:v>
                </c:pt>
                <c:pt idx="6">
                  <c:v>219</c:v>
                </c:pt>
                <c:pt idx="7">
                  <c:v>489</c:v>
                </c:pt>
                <c:pt idx="8">
                  <c:v>64130</c:v>
                </c:pt>
                <c:pt idx="9">
                  <c:v>408</c:v>
                </c:pt>
                <c:pt idx="10">
                  <c:v>344</c:v>
                </c:pt>
                <c:pt idx="11">
                  <c:v>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265-4042-BA94-C915AE43955D}"/>
            </c:ext>
          </c:extLst>
        </c:ser>
        <c:ser>
          <c:idx val="21"/>
          <c:order val="1"/>
          <c:tx>
            <c:strRef>
              <c:f>Feuil1!$A$25</c:f>
              <c:strCache>
                <c:ptCount val="1"/>
                <c:pt idx="0">
                  <c:v>Total décaissements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Feuil1!$B$3:$M$3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Feuil1!$B$25:$M$25</c:f>
              <c:numCache>
                <c:formatCode>_-* #\ ##0.00\ [$€-40C]_-;\-* #\ ##0.00\ [$€-40C]_-;_-* "-"??\ [$€-40C]_-;_-@_-</c:formatCode>
                <c:ptCount val="12"/>
                <c:pt idx="0">
                  <c:v>16717.46</c:v>
                </c:pt>
                <c:pt idx="1">
                  <c:v>16254.97</c:v>
                </c:pt>
                <c:pt idx="2">
                  <c:v>16254.97</c:v>
                </c:pt>
                <c:pt idx="3">
                  <c:v>16254.97</c:v>
                </c:pt>
                <c:pt idx="4">
                  <c:v>30254.97</c:v>
                </c:pt>
                <c:pt idx="5">
                  <c:v>16254.97</c:v>
                </c:pt>
                <c:pt idx="6">
                  <c:v>16254.97</c:v>
                </c:pt>
                <c:pt idx="7">
                  <c:v>16254.97</c:v>
                </c:pt>
                <c:pt idx="8">
                  <c:v>16254.97</c:v>
                </c:pt>
                <c:pt idx="9">
                  <c:v>16254.97</c:v>
                </c:pt>
                <c:pt idx="10">
                  <c:v>16254.97</c:v>
                </c:pt>
                <c:pt idx="11">
                  <c:v>16254.97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8265-4042-BA94-C915AE439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625360"/>
        <c:axId val="466625032"/>
      </c:lineChart>
      <c:catAx>
        <c:axId val="46662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625032"/>
        <c:crosses val="autoZero"/>
        <c:auto val="1"/>
        <c:lblAlgn val="ctr"/>
        <c:lblOffset val="100"/>
        <c:noMultiLvlLbl val="0"/>
      </c:catAx>
      <c:valAx>
        <c:axId val="466625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0\ [$€-40C]_-;\-* #\ ##0.00\ [$€-40C]_-;_-* &quot;-&quot;??\ [$€-40C]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62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du solde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Feuil1!$B$3:$M$3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Feuil1!$B$26:$M$26</c:f>
              <c:numCache>
                <c:formatCode>_-* #\ ##0.00\ [$€-40C]_-;\-* #\ ##0.00\ [$€-40C]_-;_-* "-"??\ [$€-40C]_-;_-@_-</c:formatCode>
                <c:ptCount val="12"/>
                <c:pt idx="0">
                  <c:v>32032.300000000003</c:v>
                </c:pt>
                <c:pt idx="1">
                  <c:v>16011.330000000004</c:v>
                </c:pt>
                <c:pt idx="2">
                  <c:v>160009.36000000002</c:v>
                </c:pt>
                <c:pt idx="3">
                  <c:v>144100.39000000001</c:v>
                </c:pt>
                <c:pt idx="4">
                  <c:v>114199.42000000001</c:v>
                </c:pt>
                <c:pt idx="5">
                  <c:v>98157.450000000012</c:v>
                </c:pt>
                <c:pt idx="6">
                  <c:v>82121.48000000001</c:v>
                </c:pt>
                <c:pt idx="7">
                  <c:v>66355.510000000009</c:v>
                </c:pt>
                <c:pt idx="8">
                  <c:v>114230.54000000001</c:v>
                </c:pt>
                <c:pt idx="9">
                  <c:v>98383.57</c:v>
                </c:pt>
                <c:pt idx="10">
                  <c:v>82472.600000000006</c:v>
                </c:pt>
                <c:pt idx="11">
                  <c:v>66497.63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F4-4D9C-A994-5C4246BDB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3423192"/>
        <c:axId val="473423848"/>
      </c:barChart>
      <c:catAx>
        <c:axId val="473423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3423848"/>
        <c:crosses val="autoZero"/>
        <c:auto val="1"/>
        <c:lblAlgn val="ctr"/>
        <c:lblOffset val="100"/>
        <c:noMultiLvlLbl val="0"/>
      </c:catAx>
      <c:valAx>
        <c:axId val="473423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0\ [$€-40C]_-;\-* #\ ##0.00\ [$€-40C]_-;_-* &quot;-&quot;??\ [$€-40C]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3423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</xdr:row>
      <xdr:rowOff>47625</xdr:rowOff>
    </xdr:from>
    <xdr:to>
      <xdr:col>0</xdr:col>
      <xdr:colOff>1524000</xdr:colOff>
      <xdr:row>2</xdr:row>
      <xdr:rowOff>244846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E489820-8A95-4B32-B345-9A47597DED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7650" y="809625"/>
          <a:ext cx="1276350" cy="197221"/>
        </a:xfrm>
        <a:prstGeom prst="rect">
          <a:avLst/>
        </a:prstGeom>
      </xdr:spPr>
    </xdr:pic>
    <xdr:clientData/>
  </xdr:twoCellAnchor>
  <xdr:twoCellAnchor>
    <xdr:from>
      <xdr:col>0</xdr:col>
      <xdr:colOff>590550</xdr:colOff>
      <xdr:row>29</xdr:row>
      <xdr:rowOff>123824</xdr:rowOff>
    </xdr:from>
    <xdr:to>
      <xdr:col>4</xdr:col>
      <xdr:colOff>228600</xdr:colOff>
      <xdr:row>46</xdr:row>
      <xdr:rowOff>76199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DA5D228C-B581-4B97-9674-A0875CDB73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866775</xdr:colOff>
      <xdr:row>29</xdr:row>
      <xdr:rowOff>133350</xdr:rowOff>
    </xdr:from>
    <xdr:to>
      <xdr:col>9</xdr:col>
      <xdr:colOff>200025</xdr:colOff>
      <xdr:row>44</xdr:row>
      <xdr:rowOff>19050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EE98B94B-236F-4B6D-A029-2D27268139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Normal="100" workbookViewId="0">
      <selection activeCell="K34" sqref="K34"/>
    </sheetView>
  </sheetViews>
  <sheetFormatPr baseColWidth="10" defaultRowHeight="15" x14ac:dyDescent="0.25"/>
  <cols>
    <col min="1" max="1" width="26.85546875" style="2" bestFit="1" customWidth="1"/>
    <col min="2" max="13" width="15.7109375" style="2" customWidth="1"/>
    <col min="14" max="16384" width="11.42578125" style="2"/>
  </cols>
  <sheetData>
    <row r="1" spans="1:13" ht="30" customHeight="1" x14ac:dyDescent="0.25">
      <c r="A1" s="3" t="s">
        <v>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0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1.95" customHeight="1" x14ac:dyDescent="0.25">
      <c r="A3" s="5"/>
      <c r="B3" s="8" t="s">
        <v>23</v>
      </c>
      <c r="C3" s="1" t="s">
        <v>34</v>
      </c>
      <c r="D3" s="1" t="s">
        <v>24</v>
      </c>
      <c r="E3" s="1" t="s">
        <v>25</v>
      </c>
      <c r="F3" s="1" t="s">
        <v>26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9" t="s">
        <v>33</v>
      </c>
    </row>
    <row r="4" spans="1:13" ht="21.95" customHeight="1" x14ac:dyDescent="0.25">
      <c r="A4" s="6" t="s">
        <v>0</v>
      </c>
      <c r="B4" s="13">
        <v>45000</v>
      </c>
      <c r="C4" s="14">
        <f>B26</f>
        <v>32032.300000000003</v>
      </c>
      <c r="D4" s="14">
        <f>C26</f>
        <v>16011.330000000004</v>
      </c>
      <c r="E4" s="14">
        <f t="shared" ref="E4:M4" si="0">D26</f>
        <v>160009.36000000002</v>
      </c>
      <c r="F4" s="14">
        <f t="shared" si="0"/>
        <v>144100.39000000001</v>
      </c>
      <c r="G4" s="14">
        <f t="shared" si="0"/>
        <v>114199.42000000001</v>
      </c>
      <c r="H4" s="14">
        <f t="shared" si="0"/>
        <v>98157.450000000012</v>
      </c>
      <c r="I4" s="14">
        <f t="shared" si="0"/>
        <v>82121.48000000001</v>
      </c>
      <c r="J4" s="14">
        <f t="shared" si="0"/>
        <v>66355.510000000009</v>
      </c>
      <c r="K4" s="14">
        <f t="shared" si="0"/>
        <v>114230.54000000001</v>
      </c>
      <c r="L4" s="14">
        <f t="shared" si="0"/>
        <v>98383.57</v>
      </c>
      <c r="M4" s="15">
        <f t="shared" si="0"/>
        <v>82472.600000000006</v>
      </c>
    </row>
    <row r="5" spans="1:13" ht="21.95" customHeight="1" x14ac:dyDescent="0.25">
      <c r="A5" s="7" t="s">
        <v>1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</row>
    <row r="6" spans="1:13" ht="21.95" customHeight="1" x14ac:dyDescent="0.25">
      <c r="A6" s="10" t="s">
        <v>2</v>
      </c>
      <c r="B6" s="16">
        <v>3000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</row>
    <row r="7" spans="1:13" ht="21.95" customHeight="1" x14ac:dyDescent="0.25">
      <c r="A7" s="10" t="s">
        <v>3</v>
      </c>
      <c r="B7" s="19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63567</v>
      </c>
      <c r="K7" s="16">
        <v>0</v>
      </c>
      <c r="L7" s="16">
        <v>0</v>
      </c>
      <c r="M7" s="16">
        <v>0</v>
      </c>
    </row>
    <row r="8" spans="1:13" ht="21.95" customHeight="1" x14ac:dyDescent="0.25">
      <c r="A8" s="10" t="s">
        <v>4</v>
      </c>
      <c r="B8" s="16">
        <v>267.76</v>
      </c>
      <c r="C8" s="16">
        <v>234</v>
      </c>
      <c r="D8" s="16">
        <v>253</v>
      </c>
      <c r="E8" s="16">
        <v>346</v>
      </c>
      <c r="F8" s="16">
        <v>354</v>
      </c>
      <c r="G8" s="16">
        <v>213</v>
      </c>
      <c r="H8" s="16">
        <v>219</v>
      </c>
      <c r="I8" s="16">
        <v>489</v>
      </c>
      <c r="J8" s="16">
        <v>563</v>
      </c>
      <c r="K8" s="16">
        <v>408</v>
      </c>
      <c r="L8" s="16">
        <v>344</v>
      </c>
      <c r="M8" s="16">
        <v>280</v>
      </c>
    </row>
    <row r="9" spans="1:13" ht="21.95" customHeight="1" x14ac:dyDescent="0.25">
      <c r="A9" s="10" t="s">
        <v>5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</row>
    <row r="10" spans="1:13" ht="21.95" customHeight="1" x14ac:dyDescent="0.25">
      <c r="A10" s="10" t="s">
        <v>6</v>
      </c>
      <c r="B10" s="16">
        <v>482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ht="21.95" customHeight="1" x14ac:dyDescent="0.25">
      <c r="A11" s="10" t="s">
        <v>7</v>
      </c>
      <c r="B11" s="16">
        <v>0</v>
      </c>
      <c r="C11" s="16">
        <v>0</v>
      </c>
      <c r="D11" s="16">
        <v>160000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ht="21.95" customHeight="1" x14ac:dyDescent="0.25">
      <c r="A12" s="10" t="s">
        <v>8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</row>
    <row r="13" spans="1:13" s="26" customFormat="1" ht="21.95" customHeight="1" x14ac:dyDescent="0.25">
      <c r="A13" s="24" t="s">
        <v>20</v>
      </c>
      <c r="B13" s="25">
        <f>SUM(B6:B12)</f>
        <v>3749.76</v>
      </c>
      <c r="C13" s="25">
        <f t="shared" ref="C13:M13" si="1">SUM(C6:C12)</f>
        <v>234</v>
      </c>
      <c r="D13" s="25">
        <f t="shared" si="1"/>
        <v>160253</v>
      </c>
      <c r="E13" s="25">
        <f t="shared" si="1"/>
        <v>346</v>
      </c>
      <c r="F13" s="25">
        <f t="shared" si="1"/>
        <v>354</v>
      </c>
      <c r="G13" s="25">
        <f t="shared" si="1"/>
        <v>213</v>
      </c>
      <c r="H13" s="25">
        <f t="shared" si="1"/>
        <v>219</v>
      </c>
      <c r="I13" s="25">
        <f t="shared" si="1"/>
        <v>489</v>
      </c>
      <c r="J13" s="25">
        <f t="shared" si="1"/>
        <v>64130</v>
      </c>
      <c r="K13" s="25">
        <f t="shared" si="1"/>
        <v>408</v>
      </c>
      <c r="L13" s="25">
        <f t="shared" si="1"/>
        <v>344</v>
      </c>
      <c r="M13" s="25">
        <f t="shared" si="1"/>
        <v>280</v>
      </c>
    </row>
    <row r="14" spans="1:13" ht="21.95" customHeight="1" x14ac:dyDescent="0.25">
      <c r="A14" s="11" t="s">
        <v>9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3"/>
    </row>
    <row r="15" spans="1:13" ht="21.95" customHeight="1" x14ac:dyDescent="0.25">
      <c r="A15" s="10" t="s">
        <v>10</v>
      </c>
      <c r="B15" s="16">
        <v>79.989999999999995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</row>
    <row r="16" spans="1:13" ht="21.95" customHeight="1" x14ac:dyDescent="0.25">
      <c r="A16" s="10" t="s">
        <v>11</v>
      </c>
      <c r="B16" s="16">
        <v>2.5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</row>
    <row r="17" spans="1:13" ht="21.95" customHeight="1" x14ac:dyDescent="0.25">
      <c r="A17" s="10" t="s">
        <v>12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</row>
    <row r="18" spans="1:13" ht="21.95" customHeight="1" x14ac:dyDescent="0.25">
      <c r="A18" s="10" t="s">
        <v>13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</row>
    <row r="19" spans="1:13" ht="21.95" customHeight="1" x14ac:dyDescent="0.25">
      <c r="A19" s="10" t="s">
        <v>14</v>
      </c>
      <c r="B19" s="16">
        <v>325.99</v>
      </c>
      <c r="C19" s="16">
        <v>325.99</v>
      </c>
      <c r="D19" s="16">
        <v>325.99</v>
      </c>
      <c r="E19" s="16">
        <v>325.99</v>
      </c>
      <c r="F19" s="16">
        <v>325.99</v>
      </c>
      <c r="G19" s="16">
        <v>325.99</v>
      </c>
      <c r="H19" s="16">
        <v>325.99</v>
      </c>
      <c r="I19" s="16">
        <v>325.99</v>
      </c>
      <c r="J19" s="16">
        <v>325.99</v>
      </c>
      <c r="K19" s="16">
        <v>325.99</v>
      </c>
      <c r="L19" s="16">
        <v>325.99</v>
      </c>
      <c r="M19" s="16">
        <v>325.99</v>
      </c>
    </row>
    <row r="20" spans="1:13" ht="21.95" customHeight="1" x14ac:dyDescent="0.25">
      <c r="A20" s="10" t="s">
        <v>15</v>
      </c>
      <c r="B20" s="16">
        <v>345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</row>
    <row r="21" spans="1:13" ht="21.95" customHeight="1" x14ac:dyDescent="0.25">
      <c r="A21" s="10" t="s">
        <v>16</v>
      </c>
      <c r="B21" s="16">
        <v>35</v>
      </c>
      <c r="C21" s="16">
        <v>0</v>
      </c>
      <c r="D21" s="16">
        <v>0</v>
      </c>
      <c r="E21" s="16">
        <v>0</v>
      </c>
      <c r="F21" s="16">
        <v>14000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</row>
    <row r="22" spans="1:13" ht="21.95" customHeight="1" x14ac:dyDescent="0.25">
      <c r="A22" s="10" t="s">
        <v>17</v>
      </c>
      <c r="B22" s="16">
        <v>12346.98</v>
      </c>
      <c r="C22" s="16">
        <v>12346.98</v>
      </c>
      <c r="D22" s="16">
        <v>12346.98</v>
      </c>
      <c r="E22" s="16">
        <v>12346.98</v>
      </c>
      <c r="F22" s="16">
        <v>12346.98</v>
      </c>
      <c r="G22" s="16">
        <v>12346.98</v>
      </c>
      <c r="H22" s="16">
        <v>12346.98</v>
      </c>
      <c r="I22" s="16">
        <v>12346.98</v>
      </c>
      <c r="J22" s="16">
        <v>12346.98</v>
      </c>
      <c r="K22" s="16">
        <v>12346.98</v>
      </c>
      <c r="L22" s="16">
        <v>12346.98</v>
      </c>
      <c r="M22" s="16">
        <v>12346.98</v>
      </c>
    </row>
    <row r="23" spans="1:13" ht="21.95" customHeight="1" x14ac:dyDescent="0.25">
      <c r="A23" s="10" t="s">
        <v>18</v>
      </c>
      <c r="B23" s="16">
        <v>3452</v>
      </c>
      <c r="C23" s="16">
        <v>3452</v>
      </c>
      <c r="D23" s="16">
        <v>3452</v>
      </c>
      <c r="E23" s="16">
        <v>3452</v>
      </c>
      <c r="F23" s="16">
        <v>3452</v>
      </c>
      <c r="G23" s="16">
        <v>3452</v>
      </c>
      <c r="H23" s="16">
        <v>3452</v>
      </c>
      <c r="I23" s="16">
        <v>3452</v>
      </c>
      <c r="J23" s="16">
        <v>3452</v>
      </c>
      <c r="K23" s="16">
        <v>3452</v>
      </c>
      <c r="L23" s="16">
        <v>3452</v>
      </c>
      <c r="M23" s="16">
        <v>3452</v>
      </c>
    </row>
    <row r="24" spans="1:13" ht="21.95" customHeight="1" x14ac:dyDescent="0.25">
      <c r="A24" s="10" t="s">
        <v>19</v>
      </c>
      <c r="B24" s="16">
        <v>130</v>
      </c>
      <c r="C24" s="16">
        <v>130</v>
      </c>
      <c r="D24" s="16">
        <v>130</v>
      </c>
      <c r="E24" s="16">
        <v>130</v>
      </c>
      <c r="F24" s="16">
        <v>130</v>
      </c>
      <c r="G24" s="16">
        <v>130</v>
      </c>
      <c r="H24" s="16">
        <v>130</v>
      </c>
      <c r="I24" s="16">
        <v>130</v>
      </c>
      <c r="J24" s="16">
        <v>130</v>
      </c>
      <c r="K24" s="16">
        <v>130</v>
      </c>
      <c r="L24" s="16">
        <v>130</v>
      </c>
      <c r="M24" s="16">
        <v>130</v>
      </c>
    </row>
    <row r="25" spans="1:13" s="29" customFormat="1" ht="21.95" customHeight="1" x14ac:dyDescent="0.25">
      <c r="A25" s="27" t="s">
        <v>21</v>
      </c>
      <c r="B25" s="28">
        <f>SUM(B15:B24)</f>
        <v>16717.46</v>
      </c>
      <c r="C25" s="28">
        <f t="shared" ref="C25:M25" si="2">SUM(C15:C24)</f>
        <v>16254.97</v>
      </c>
      <c r="D25" s="28">
        <f t="shared" si="2"/>
        <v>16254.97</v>
      </c>
      <c r="E25" s="28">
        <f t="shared" si="2"/>
        <v>16254.97</v>
      </c>
      <c r="F25" s="28">
        <f t="shared" si="2"/>
        <v>30254.97</v>
      </c>
      <c r="G25" s="28">
        <f t="shared" si="2"/>
        <v>16254.97</v>
      </c>
      <c r="H25" s="28">
        <f t="shared" si="2"/>
        <v>16254.97</v>
      </c>
      <c r="I25" s="28">
        <f t="shared" si="2"/>
        <v>16254.97</v>
      </c>
      <c r="J25" s="28">
        <f t="shared" si="2"/>
        <v>16254.97</v>
      </c>
      <c r="K25" s="28">
        <f t="shared" si="2"/>
        <v>16254.97</v>
      </c>
      <c r="L25" s="28">
        <f t="shared" si="2"/>
        <v>16254.97</v>
      </c>
      <c r="M25" s="28">
        <f t="shared" si="2"/>
        <v>16254.97</v>
      </c>
    </row>
    <row r="26" spans="1:13" ht="21.95" customHeight="1" x14ac:dyDescent="0.25">
      <c r="A26" s="12" t="s">
        <v>22</v>
      </c>
      <c r="B26" s="17">
        <f>B4+B13-B25</f>
        <v>32032.300000000003</v>
      </c>
      <c r="C26" s="17">
        <f t="shared" ref="C26:M26" si="3">C4+C13-C25</f>
        <v>16011.330000000004</v>
      </c>
      <c r="D26" s="17">
        <f t="shared" si="3"/>
        <v>160009.36000000002</v>
      </c>
      <c r="E26" s="17">
        <f t="shared" si="3"/>
        <v>144100.39000000001</v>
      </c>
      <c r="F26" s="17">
        <f t="shared" si="3"/>
        <v>114199.42000000001</v>
      </c>
      <c r="G26" s="17">
        <f t="shared" si="3"/>
        <v>98157.450000000012</v>
      </c>
      <c r="H26" s="17">
        <f t="shared" si="3"/>
        <v>82121.48000000001</v>
      </c>
      <c r="I26" s="17">
        <f t="shared" si="3"/>
        <v>66355.510000000009</v>
      </c>
      <c r="J26" s="17">
        <f t="shared" si="3"/>
        <v>114230.54000000001</v>
      </c>
      <c r="K26" s="17">
        <f t="shared" si="3"/>
        <v>98383.57</v>
      </c>
      <c r="L26" s="17">
        <f t="shared" si="3"/>
        <v>82472.600000000006</v>
      </c>
      <c r="M26" s="18">
        <f t="shared" si="3"/>
        <v>66497.63</v>
      </c>
    </row>
  </sheetData>
  <mergeCells count="3">
    <mergeCell ref="A1:M1"/>
    <mergeCell ref="B5:M5"/>
    <mergeCell ref="B14:M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Anaïs Limpalaër</dc:creator>
  <cp:lastModifiedBy>Anaïs Limpalaër</cp:lastModifiedBy>
  <dcterms:created xsi:type="dcterms:W3CDTF">2017-05-31T15:23:24Z</dcterms:created>
  <dcterms:modified xsi:type="dcterms:W3CDTF">2017-05-31T16:14:56Z</dcterms:modified>
</cp:coreProperties>
</file>